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08"/>
  </bookViews>
  <sheets>
    <sheet name="汇总" sheetId="1" r:id="rId1"/>
  </sheets>
  <definedNames>
    <definedName name="_xlnm.Print_Area" localSheetId="0">汇总!$A$1:$M$8</definedName>
  </definedNames>
  <calcPr calcId="144525"/>
</workbook>
</file>

<file path=xl/sharedStrings.xml><?xml version="1.0" encoding="utf-8"?>
<sst xmlns="http://schemas.openxmlformats.org/spreadsheetml/2006/main" count="23" uniqueCount="17">
  <si>
    <t xml:space="preserve"> 伊宁市塔什库勒克乡5月城乡低保资金发放情况汇总表  </t>
  </si>
  <si>
    <t>填报单位（盖章）：塔什库勒克乡民政办</t>
  </si>
  <si>
    <t>填表时间：2025年5月9日</t>
  </si>
  <si>
    <t>类别</t>
  </si>
  <si>
    <t>A档</t>
  </si>
  <si>
    <t>B档</t>
  </si>
  <si>
    <t>C档</t>
  </si>
  <si>
    <t>低保总户数</t>
  </si>
  <si>
    <t>低保总人数</t>
  </si>
  <si>
    <t>总低保金（元）</t>
  </si>
  <si>
    <t>户数</t>
  </si>
  <si>
    <t>人数</t>
  </si>
  <si>
    <t>低保金（元）</t>
  </si>
  <si>
    <t>城市低保</t>
  </si>
  <si>
    <t>农村低保</t>
  </si>
  <si>
    <t>合计</t>
  </si>
  <si>
    <t>乡领导签字盖章：                                               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</si>
</sst>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name val="方正仿宋简体"/>
      <charset val="134"/>
    </font>
    <font>
      <sz val="20"/>
      <name val="方正小标宋简体"/>
      <charset val="134"/>
    </font>
    <font>
      <sz val="10"/>
      <name val="Arial"/>
      <charset val="134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0" fontId="5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0" borderId="0"/>
    <xf numFmtId="0" fontId="10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28" fillId="0" borderId="0" applyNumberFormat="0" applyBorder="0" applyProtection="0">
      <alignment vertical="center"/>
    </xf>
    <xf numFmtId="0" fontId="1" fillId="0" borderId="0"/>
    <xf numFmtId="0" fontId="0" fillId="0" borderId="0"/>
    <xf numFmtId="0" fontId="13" fillId="0" borderId="0"/>
    <xf numFmtId="0" fontId="0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6" xfId="43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</cellXfs>
  <cellStyles count="81">
    <cellStyle name="常规" xfId="0" builtinId="0"/>
    <cellStyle name="常规_5村，6村" xfId="1"/>
    <cellStyle name="货币[0]" xfId="2" builtinId="7"/>
    <cellStyle name="货币" xfId="3" builtinId="4"/>
    <cellStyle name="常规 39" xfId="4"/>
    <cellStyle name="常规 44" xfId="5"/>
    <cellStyle name="20% - 强调文字颜色 3" xfId="6" builtinId="38"/>
    <cellStyle name="输入" xfId="7" builtinId="20"/>
    <cellStyle name="常规_农村低保_19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农村低保_20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常规_农村发放表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_农村低保" xfId="25"/>
    <cellStyle name="解释性文本" xfId="26" builtinId="53"/>
    <cellStyle name="标题 1" xfId="27" builtinId="16"/>
    <cellStyle name="标题 2" xfId="28" builtinId="17"/>
    <cellStyle name="常规_城市发放表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常规 2 13" xfId="39"/>
    <cellStyle name="汇总" xfId="40" builtinId="25"/>
    <cellStyle name="好" xfId="41" builtinId="26"/>
    <cellStyle name="适中" xfId="42" builtinId="28"/>
    <cellStyle name="常规_城乡低保汇总表" xfId="43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常规_农村低保_2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常规_农村低保_17" xfId="5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农村低保_25" xfId="62"/>
    <cellStyle name="常规_农村临时低保" xfId="63"/>
    <cellStyle name="常规 40 3" xfId="64"/>
    <cellStyle name="常规_农村低保_18" xfId="65"/>
    <cellStyle name="常规 2" xfId="66"/>
    <cellStyle name="常规 20 4" xfId="67"/>
    <cellStyle name="常规 15 4" xfId="68"/>
    <cellStyle name="常规_民政局明细" xfId="69"/>
    <cellStyle name="常规 3" xfId="70"/>
    <cellStyle name="常规 3 2" xfId="71"/>
    <cellStyle name="常规_新增" xfId="72"/>
    <cellStyle name="常规 41" xfId="73"/>
    <cellStyle name="常规 27" xfId="74"/>
    <cellStyle name="常规 4" xfId="75"/>
    <cellStyle name="常规_民政局明细_城市发放表" xfId="76"/>
    <cellStyle name="常规 40" xfId="77"/>
    <cellStyle name="常规_Sheet1" xfId="78"/>
    <cellStyle name="常规 13 4" xfId="79"/>
    <cellStyle name="常规 5" xfId="8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zoomScale="70" zoomScaleNormal="70" workbookViewId="0">
      <selection activeCell="L11" sqref="L11"/>
    </sheetView>
  </sheetViews>
  <sheetFormatPr defaultColWidth="9" defaultRowHeight="14.25" outlineLevelRow="7"/>
  <cols>
    <col min="1" max="1" width="17" style="1" customWidth="1"/>
    <col min="2" max="10" width="11.4" style="1" customWidth="1"/>
    <col min="11" max="13" width="11.425" style="1" customWidth="1"/>
    <col min="14" max="15" width="9" style="1"/>
    <col min="16" max="16" width="18.375" style="1" customWidth="1"/>
    <col min="17" max="16384" width="9" style="1"/>
  </cols>
  <sheetData>
    <row r="1" s="1" customFormat="1" ht="5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42" customHeight="1" spans="1:13">
      <c r="A2" s="6" t="s">
        <v>1</v>
      </c>
      <c r="B2" s="6"/>
      <c r="C2" s="6"/>
      <c r="D2" s="6"/>
      <c r="E2" s="7"/>
      <c r="F2" s="7"/>
      <c r="G2" s="7"/>
      <c r="H2" s="7"/>
      <c r="I2" s="7"/>
      <c r="J2" s="7"/>
      <c r="K2" s="6" t="s">
        <v>2</v>
      </c>
      <c r="L2" s="6"/>
      <c r="M2" s="6"/>
    </row>
    <row r="3" s="2" customFormat="1" ht="39" customHeight="1" spans="1:13">
      <c r="A3" s="8" t="s">
        <v>3</v>
      </c>
      <c r="B3" s="9" t="s">
        <v>4</v>
      </c>
      <c r="C3" s="10"/>
      <c r="D3" s="11"/>
      <c r="E3" s="9" t="s">
        <v>5</v>
      </c>
      <c r="F3" s="10"/>
      <c r="G3" s="11"/>
      <c r="H3" s="9" t="s">
        <v>6</v>
      </c>
      <c r="I3" s="10"/>
      <c r="J3" s="11"/>
      <c r="K3" s="8" t="s">
        <v>7</v>
      </c>
      <c r="L3" s="8" t="s">
        <v>8</v>
      </c>
      <c r="M3" s="8" t="s">
        <v>9</v>
      </c>
    </row>
    <row r="4" s="2" customFormat="1" ht="50" customHeight="1" spans="1:13">
      <c r="A4" s="12"/>
      <c r="B4" s="13" t="s">
        <v>10</v>
      </c>
      <c r="C4" s="13" t="s">
        <v>11</v>
      </c>
      <c r="D4" s="13" t="s">
        <v>12</v>
      </c>
      <c r="E4" s="13" t="s">
        <v>10</v>
      </c>
      <c r="F4" s="13" t="s">
        <v>11</v>
      </c>
      <c r="G4" s="13" t="s">
        <v>12</v>
      </c>
      <c r="H4" s="13" t="s">
        <v>10</v>
      </c>
      <c r="I4" s="13" t="s">
        <v>11</v>
      </c>
      <c r="J4" s="13" t="s">
        <v>12</v>
      </c>
      <c r="K4" s="12"/>
      <c r="L4" s="12"/>
      <c r="M4" s="12"/>
    </row>
    <row r="5" s="3" customFormat="1" ht="51" customHeight="1" spans="1:16">
      <c r="A5" s="14" t="s">
        <v>13</v>
      </c>
      <c r="B5" s="14">
        <v>67</v>
      </c>
      <c r="C5" s="14">
        <v>67</v>
      </c>
      <c r="D5" s="14">
        <f>C5*712</f>
        <v>47704</v>
      </c>
      <c r="E5" s="14">
        <v>792</v>
      </c>
      <c r="F5" s="14">
        <v>1103</v>
      </c>
      <c r="G5" s="14">
        <f>F5*576</f>
        <v>635328</v>
      </c>
      <c r="H5" s="14">
        <v>986</v>
      </c>
      <c r="I5" s="14">
        <v>1430</v>
      </c>
      <c r="J5" s="14">
        <f>I5*441</f>
        <v>630630</v>
      </c>
      <c r="K5" s="16">
        <f t="shared" ref="K5:P5" si="0">B5+E5+H5</f>
        <v>1845</v>
      </c>
      <c r="L5" s="16">
        <f t="shared" si="0"/>
        <v>2600</v>
      </c>
      <c r="M5" s="16">
        <f t="shared" si="0"/>
        <v>1313662</v>
      </c>
      <c r="P5" s="16"/>
    </row>
    <row r="6" s="3" customFormat="1" ht="54" customHeight="1" spans="1:13">
      <c r="A6" s="14" t="s">
        <v>14</v>
      </c>
      <c r="B6" s="14">
        <v>16</v>
      </c>
      <c r="C6" s="14">
        <v>16</v>
      </c>
      <c r="D6" s="14">
        <f>C6*568</f>
        <v>9088</v>
      </c>
      <c r="E6" s="14">
        <v>329</v>
      </c>
      <c r="F6" s="14">
        <v>439</v>
      </c>
      <c r="G6" s="14">
        <f>F6*467</f>
        <v>205013</v>
      </c>
      <c r="H6" s="14">
        <v>400</v>
      </c>
      <c r="I6" s="14">
        <v>565</v>
      </c>
      <c r="J6" s="14">
        <f>I6*365</f>
        <v>206225</v>
      </c>
      <c r="K6" s="14">
        <f>B6+E6+H6</f>
        <v>745</v>
      </c>
      <c r="L6" s="14">
        <f>C6+F6+I6</f>
        <v>1020</v>
      </c>
      <c r="M6" s="17">
        <f>D6+G6+J6</f>
        <v>420326</v>
      </c>
    </row>
    <row r="7" s="3" customFormat="1" ht="64" customHeight="1" spans="1:13">
      <c r="A7" s="14" t="s">
        <v>15</v>
      </c>
      <c r="B7" s="14">
        <f t="shared" ref="B7:M7" si="1">SUM(B5:B6)</f>
        <v>83</v>
      </c>
      <c r="C7" s="14">
        <f t="shared" si="1"/>
        <v>83</v>
      </c>
      <c r="D7" s="14">
        <f t="shared" si="1"/>
        <v>56792</v>
      </c>
      <c r="E7" s="14">
        <f t="shared" si="1"/>
        <v>1121</v>
      </c>
      <c r="F7" s="14">
        <f t="shared" si="1"/>
        <v>1542</v>
      </c>
      <c r="G7" s="14">
        <f t="shared" si="1"/>
        <v>840341</v>
      </c>
      <c r="H7" s="14">
        <f t="shared" si="1"/>
        <v>1386</v>
      </c>
      <c r="I7" s="14">
        <f t="shared" si="1"/>
        <v>1995</v>
      </c>
      <c r="J7" s="14">
        <f t="shared" si="1"/>
        <v>836855</v>
      </c>
      <c r="K7" s="16">
        <f t="shared" si="1"/>
        <v>2590</v>
      </c>
      <c r="L7" s="16">
        <f t="shared" si="1"/>
        <v>3620</v>
      </c>
      <c r="M7" s="14">
        <f t="shared" si="1"/>
        <v>1733988</v>
      </c>
    </row>
    <row r="8" s="4" customFormat="1" ht="41" customHeight="1" spans="1:13">
      <c r="A8" s="15" t="s">
        <v>16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</sheetData>
  <mergeCells count="11">
    <mergeCell ref="A1:M1"/>
    <mergeCell ref="A2:D2"/>
    <mergeCell ref="K2:M2"/>
    <mergeCell ref="B3:D3"/>
    <mergeCell ref="E3:G3"/>
    <mergeCell ref="H3:J3"/>
    <mergeCell ref="A8:M8"/>
    <mergeCell ref="A3:A4"/>
    <mergeCell ref="K3:K4"/>
    <mergeCell ref="L3:L4"/>
    <mergeCell ref="M3:M4"/>
  </mergeCells>
  <printOptions horizontalCentered="1"/>
  <pageMargins left="0.357638888888889" right="0.161111111111111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2024-04-29T12:46:00Z</dcterms:created>
  <dcterms:modified xsi:type="dcterms:W3CDTF">2025-05-13T10:28:02Z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9607658FB4374A3D9CFE69C4DE8FF8B7_13</vt:lpwstr>
  </property>
</Properties>
</file>